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26" lockStructure="1"/>
  <bookViews>
    <workbookView xWindow="480" yWindow="60" windowWidth="18195" windowHeight="8505"/>
  </bookViews>
  <sheets>
    <sheet name="Folha1" sheetId="1" r:id="rId1"/>
  </sheets>
  <calcPr calcId="145621"/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H9" i="1"/>
  <c r="L8" i="1"/>
  <c r="J8" i="1"/>
  <c r="J7" i="1"/>
  <c r="J6" i="1"/>
  <c r="H5" i="1"/>
  <c r="E5" i="1"/>
  <c r="E6" i="1"/>
  <c r="E4" i="1"/>
  <c r="E7" i="1" l="1"/>
  <c r="L12" i="1" s="1"/>
  <c r="H8" i="1" l="1"/>
  <c r="H13" i="1"/>
  <c r="L7" i="1"/>
  <c r="H6" i="1"/>
  <c r="H11" i="1"/>
  <c r="J5" i="1"/>
  <c r="H12" i="1"/>
  <c r="L6" i="1"/>
  <c r="H10" i="1"/>
  <c r="L11" i="1"/>
  <c r="L10" i="1"/>
  <c r="H7" i="1"/>
  <c r="L9" i="1"/>
</calcChain>
</file>

<file path=xl/sharedStrings.xml><?xml version="1.0" encoding="utf-8"?>
<sst xmlns="http://schemas.openxmlformats.org/spreadsheetml/2006/main" count="38" uniqueCount="24">
  <si>
    <t>D</t>
  </si>
  <si>
    <t>C</t>
  </si>
  <si>
    <t>B-</t>
  </si>
  <si>
    <t>B</t>
  </si>
  <si>
    <t>E</t>
  </si>
  <si>
    <t>F</t>
  </si>
  <si>
    <t>G</t>
  </si>
  <si>
    <t>A</t>
  </si>
  <si>
    <t>A+</t>
  </si>
  <si>
    <t>&lt;</t>
  </si>
  <si>
    <t>kgep</t>
  </si>
  <si>
    <t>"S" Total</t>
  </si>
  <si>
    <t>IEEnom</t>
  </si>
  <si>
    <t>IEEref</t>
  </si>
  <si>
    <t>"Verifica" / "Não verifica"</t>
  </si>
  <si>
    <t>≤</t>
  </si>
  <si>
    <t>Enquadramento matemático</t>
  </si>
  <si>
    <t>Sistema consumidor</t>
  </si>
  <si>
    <t>Aquecimento</t>
  </si>
  <si>
    <t>Arrefecimento</t>
  </si>
  <si>
    <r>
      <t>"S" Parcial (kgep/m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)</t>
    </r>
  </si>
  <si>
    <r>
      <t>Área Útil (m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)</t>
    </r>
  </si>
  <si>
    <t>Classe de desempenho energético</t>
  </si>
  <si>
    <t>Iluminação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</si>
</sst>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4" fontId="0" fillId="0" borderId="1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2" fontId="0" fillId="3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tabSelected="1" workbookViewId="0">
      <selection activeCell="C10" sqref="C10"/>
    </sheetView>
  </sheetViews>
  <sheetFormatPr defaultRowHeight="15" x14ac:dyDescent="0.25"/>
  <cols>
    <col min="1" max="1" width="9.140625" style="2"/>
    <col min="2" max="5" width="21.140625" style="2" customWidth="1"/>
    <col min="6" max="6" width="9.140625" style="2"/>
    <col min="7" max="7" width="11.85546875" style="2" customWidth="1"/>
    <col min="8" max="12" width="9.140625" style="2"/>
    <col min="13" max="13" width="14.5703125" style="2" customWidth="1"/>
    <col min="14" max="16384" width="9.140625" style="2"/>
  </cols>
  <sheetData>
    <row r="3" spans="2:13" ht="17.25" x14ac:dyDescent="0.25">
      <c r="B3" s="1" t="s">
        <v>21</v>
      </c>
      <c r="C3" s="1" t="s">
        <v>17</v>
      </c>
      <c r="D3" s="1" t="s">
        <v>10</v>
      </c>
      <c r="E3" s="1" t="s">
        <v>20</v>
      </c>
      <c r="G3" s="3" t="s">
        <v>22</v>
      </c>
      <c r="H3" s="4" t="s">
        <v>16</v>
      </c>
      <c r="I3" s="4"/>
      <c r="J3" s="4"/>
      <c r="K3" s="4"/>
      <c r="L3" s="4"/>
      <c r="M3" s="5" t="s">
        <v>14</v>
      </c>
    </row>
    <row r="4" spans="2:13" x14ac:dyDescent="0.25">
      <c r="B4" s="6">
        <v>75344</v>
      </c>
      <c r="C4" s="1" t="s">
        <v>18</v>
      </c>
      <c r="D4" s="7">
        <v>76649.100000000006</v>
      </c>
      <c r="E4" s="8">
        <f>D4/$B$4</f>
        <v>1.0173218836270972</v>
      </c>
      <c r="G4" s="9"/>
      <c r="H4" s="4"/>
      <c r="I4" s="4"/>
      <c r="J4" s="4"/>
      <c r="K4" s="4"/>
      <c r="L4" s="4"/>
      <c r="M4" s="5"/>
    </row>
    <row r="5" spans="2:13" x14ac:dyDescent="0.25">
      <c r="B5" s="6"/>
      <c r="C5" s="1" t="s">
        <v>19</v>
      </c>
      <c r="D5" s="7">
        <v>54857.81</v>
      </c>
      <c r="E5" s="8">
        <f>D5/$B$4</f>
        <v>0.72809792418772556</v>
      </c>
      <c r="G5" s="1" t="s">
        <v>8</v>
      </c>
      <c r="H5" s="10">
        <f>E9</f>
        <v>29.9</v>
      </c>
      <c r="I5" s="10" t="s">
        <v>15</v>
      </c>
      <c r="J5" s="11">
        <f>E10-0.75*E7</f>
        <v>16.975038324219579</v>
      </c>
      <c r="K5" s="11"/>
      <c r="L5" s="11"/>
      <c r="M5" s="12"/>
    </row>
    <row r="6" spans="2:13" x14ac:dyDescent="0.25">
      <c r="B6" s="6"/>
      <c r="C6" s="1" t="s">
        <v>23</v>
      </c>
      <c r="D6" s="7">
        <v>493844.44</v>
      </c>
      <c r="E6" s="8">
        <f>D6/$B$4</f>
        <v>6.5545290932257378</v>
      </c>
      <c r="G6" s="1" t="s">
        <v>7</v>
      </c>
      <c r="H6" s="10">
        <f>E10-0.75*E7</f>
        <v>16.975038324219579</v>
      </c>
      <c r="I6" s="10" t="s">
        <v>9</v>
      </c>
      <c r="J6" s="10">
        <f>E9</f>
        <v>29.9</v>
      </c>
      <c r="K6" s="10" t="s">
        <v>15</v>
      </c>
      <c r="L6" s="10">
        <f>E10-0.5*E7</f>
        <v>19.05002554947972</v>
      </c>
      <c r="M6" s="12"/>
    </row>
    <row r="7" spans="2:13" x14ac:dyDescent="0.25">
      <c r="B7" s="13"/>
      <c r="C7" s="13"/>
      <c r="D7" s="1" t="s">
        <v>11</v>
      </c>
      <c r="E7" s="8">
        <f>SUM(E4:E6)</f>
        <v>8.29994890104056</v>
      </c>
      <c r="G7" s="1" t="s">
        <v>3</v>
      </c>
      <c r="H7" s="10">
        <f>E10-0.5*E7</f>
        <v>19.05002554947972</v>
      </c>
      <c r="I7" s="10" t="s">
        <v>9</v>
      </c>
      <c r="J7" s="10">
        <f>E9</f>
        <v>29.9</v>
      </c>
      <c r="K7" s="10" t="s">
        <v>15</v>
      </c>
      <c r="L7" s="10">
        <f>E10-0.25*E7</f>
        <v>21.125012774739858</v>
      </c>
      <c r="M7" s="12"/>
    </row>
    <row r="8" spans="2:13" x14ac:dyDescent="0.25">
      <c r="G8" s="1" t="s">
        <v>2</v>
      </c>
      <c r="H8" s="10">
        <f>E10-0.25*E7</f>
        <v>21.125012774739858</v>
      </c>
      <c r="I8" s="10" t="s">
        <v>9</v>
      </c>
      <c r="J8" s="10">
        <f>E9</f>
        <v>29.9</v>
      </c>
      <c r="K8" s="10" t="s">
        <v>15</v>
      </c>
      <c r="L8" s="10">
        <f>E10</f>
        <v>23.2</v>
      </c>
      <c r="M8" s="12"/>
    </row>
    <row r="9" spans="2:13" x14ac:dyDescent="0.25">
      <c r="D9" s="1" t="s">
        <v>12</v>
      </c>
      <c r="E9" s="1">
        <v>29.9</v>
      </c>
      <c r="G9" s="1" t="s">
        <v>1</v>
      </c>
      <c r="H9" s="10">
        <f>E10</f>
        <v>23.2</v>
      </c>
      <c r="I9" s="10" t="s">
        <v>9</v>
      </c>
      <c r="J9" s="10">
        <f>E9</f>
        <v>29.9</v>
      </c>
      <c r="K9" s="10" t="s">
        <v>15</v>
      </c>
      <c r="L9" s="10">
        <f>E10+0.5*E7</f>
        <v>27.349974450520278</v>
      </c>
      <c r="M9" s="12"/>
    </row>
    <row r="10" spans="2:13" x14ac:dyDescent="0.25">
      <c r="D10" s="1" t="s">
        <v>13</v>
      </c>
      <c r="E10" s="1">
        <v>23.2</v>
      </c>
      <c r="G10" s="14" t="s">
        <v>0</v>
      </c>
      <c r="H10" s="15">
        <f>E10+0.5*E7</f>
        <v>27.349974450520278</v>
      </c>
      <c r="I10" s="15" t="s">
        <v>9</v>
      </c>
      <c r="J10" s="15">
        <f>E9</f>
        <v>29.9</v>
      </c>
      <c r="K10" s="15" t="s">
        <v>15</v>
      </c>
      <c r="L10" s="15">
        <f>23.2+E7</f>
        <v>31.499948901040561</v>
      </c>
      <c r="M10" s="14"/>
    </row>
    <row r="11" spans="2:13" x14ac:dyDescent="0.25">
      <c r="G11" s="1" t="s">
        <v>4</v>
      </c>
      <c r="H11" s="10">
        <f>E10+E7</f>
        <v>31.499948901040561</v>
      </c>
      <c r="I11" s="10" t="s">
        <v>9</v>
      </c>
      <c r="J11" s="10">
        <f>E9</f>
        <v>29.9</v>
      </c>
      <c r="K11" s="10" t="s">
        <v>15</v>
      </c>
      <c r="L11" s="10">
        <f>E10+1.5*E7</f>
        <v>35.649923351560844</v>
      </c>
      <c r="M11" s="12"/>
    </row>
    <row r="12" spans="2:13" x14ac:dyDescent="0.25">
      <c r="G12" s="1" t="s">
        <v>5</v>
      </c>
      <c r="H12" s="10">
        <f>E10+1.5*E7</f>
        <v>35.649923351560844</v>
      </c>
      <c r="I12" s="10" t="s">
        <v>9</v>
      </c>
      <c r="J12" s="10">
        <f>E9</f>
        <v>29.9</v>
      </c>
      <c r="K12" s="10" t="s">
        <v>15</v>
      </c>
      <c r="L12" s="10">
        <f>E10+2*E7</f>
        <v>39.799897802081119</v>
      </c>
      <c r="M12" s="12"/>
    </row>
    <row r="13" spans="2:13" x14ac:dyDescent="0.25">
      <c r="G13" s="1" t="s">
        <v>6</v>
      </c>
      <c r="H13" s="10">
        <f>E10+2*E7</f>
        <v>39.799897802081119</v>
      </c>
      <c r="I13" s="10" t="s">
        <v>9</v>
      </c>
      <c r="J13" s="10">
        <f>E9</f>
        <v>29.9</v>
      </c>
      <c r="K13" s="16"/>
      <c r="L13" s="16"/>
      <c r="M13" s="12"/>
    </row>
  </sheetData>
  <sheetProtection password="A926" sheet="1" formatCells="0" formatColumns="0" formatRows="0" insertColumns="0" insertRows="0" insertHyperlinks="0" deleteColumns="0" deleteRows="0" sort="0" autoFilter="0" pivotTables="0"/>
  <mergeCells count="6">
    <mergeCell ref="K13:L13"/>
    <mergeCell ref="B4:B6"/>
    <mergeCell ref="G3:G4"/>
    <mergeCell ref="M3:M4"/>
    <mergeCell ref="H3:L4"/>
    <mergeCell ref="J5:L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2014-01-22T03:39:03Z</dcterms:created>
  <dcterms:modified xsi:type="dcterms:W3CDTF">2014-04-26T19:45:54Z</dcterms:modified>
</cp:coreProperties>
</file>